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Korisnik\Desktop\2024\INFORM. O TROŠENJU SREDSTAVA\"/>
    </mc:Choice>
  </mc:AlternateContent>
  <xr:revisionPtr revIDLastSave="0" documentId="13_ncr:1_{2BD01567-3F37-473D-8709-9866859D08F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List1" sheetId="1" r:id="rId1"/>
    <sheet name="Lis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2" l="1"/>
  <c r="E30" i="2" l="1"/>
  <c r="E46" i="2" l="1"/>
  <c r="E48" i="2" l="1"/>
  <c r="E34" i="1"/>
  <c r="E38" i="1" s="1"/>
  <c r="E46" i="1" l="1"/>
  <c r="E48" i="1" l="1"/>
</calcChain>
</file>

<file path=xl/sharedStrings.xml><?xml version="1.0" encoding="utf-8"?>
<sst xmlns="http://schemas.openxmlformats.org/spreadsheetml/2006/main" count="204" uniqueCount="105">
  <si>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</si>
  <si>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</si>
  <si>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</si>
  <si>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</si>
  <si>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</si>
  <si>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</si>
  <si>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</si>
  <si>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>Zagreb</t>
  </si>
  <si>
    <t>Vinkovci</t>
  </si>
  <si>
    <t xml:space="preserve">FINANCIJSKA AGENCIJA </t>
  </si>
  <si>
    <t>Ukupno za kategoriju 1:</t>
  </si>
  <si>
    <t>Ukupno za kategoriju 2:</t>
  </si>
  <si>
    <t>3132 Doprinosi za obvezno zdravstveno osiguranje</t>
  </si>
  <si>
    <t>3121 Ostali rashodi za zaposlene</t>
  </si>
  <si>
    <t>3231 Usluge telefona, pošte i prijevoza</t>
  </si>
  <si>
    <t>3238 Računalne usluge</t>
  </si>
  <si>
    <t>3221 Uredski materijal i ostali materijalni rashodi</t>
  </si>
  <si>
    <t>02535697732</t>
  </si>
  <si>
    <t>62017555266</t>
  </si>
  <si>
    <t xml:space="preserve">UKUPNO ZA SIJEČANJ 2024. </t>
  </si>
  <si>
    <t>TEHNIČKA ŠKOLA ŽUPANJA</t>
  </si>
  <si>
    <t>VELIKI KRAJ 42, 32270 ŽUPANJA</t>
  </si>
  <si>
    <t>OIB: 79739613291</t>
  </si>
  <si>
    <t xml:space="preserve">MARCONI, VL. MIRJANA ŠOKČEVIĆ </t>
  </si>
  <si>
    <t>3222 Namirnice</t>
  </si>
  <si>
    <t>PRIVREDNA BANKA ZAGREB D.D.</t>
  </si>
  <si>
    <t>34311 Usluge banaka</t>
  </si>
  <si>
    <t>Zadar</t>
  </si>
  <si>
    <t>60952110793</t>
  </si>
  <si>
    <t>Županja</t>
  </si>
  <si>
    <t>3234 Ostale komunalne naknade</t>
  </si>
  <si>
    <t>3212 Naknada za prijevoz na posao i s posla</t>
  </si>
  <si>
    <t xml:space="preserve">3111 Bruto plaće za redovan rad </t>
  </si>
  <si>
    <t xml:space="preserve">3237 Ugovor o djelu - e-tehničar </t>
  </si>
  <si>
    <t>ŽUPANJA</t>
  </si>
  <si>
    <t>ČISTOĆA ŽUPANJA D.O.O.</t>
  </si>
  <si>
    <t>85409306989</t>
  </si>
  <si>
    <t>KOMUNALAC D.O.O.</t>
  </si>
  <si>
    <t>97005498931</t>
  </si>
  <si>
    <t>TELEMACH HRVATSKA D.O.O.</t>
  </si>
  <si>
    <t>70133616033</t>
  </si>
  <si>
    <t>ZAGREB</t>
  </si>
  <si>
    <t>85764429169</t>
  </si>
  <si>
    <t>3211 Službena putovanja</t>
  </si>
  <si>
    <t xml:space="preserve">Izvještaj sastavila: </t>
  </si>
  <si>
    <t>Katarina Šimić, voditelj računovodsta</t>
  </si>
  <si>
    <t>Ravnatelj:</t>
  </si>
  <si>
    <t>Marko Dorotek</t>
  </si>
  <si>
    <t>HP d.d.</t>
  </si>
  <si>
    <t>87311810356</t>
  </si>
  <si>
    <t>97777678206</t>
  </si>
  <si>
    <t xml:space="preserve">3224 Materijal i dijelovi za tekuće i investicijsko održavanje </t>
  </si>
  <si>
    <t>SOLJAČIĆ-COMERCE D.O.O.</t>
  </si>
  <si>
    <t>58877789585</t>
  </si>
  <si>
    <t>BENT EXCELLENT D.O.O.</t>
  </si>
  <si>
    <t>91040737993</t>
  </si>
  <si>
    <t>POSLOVNI EDUKATOR ZA SAVJETOVANJE D.O.O.</t>
  </si>
  <si>
    <t>45065170578</t>
  </si>
  <si>
    <t>Kaštel Sućurac</t>
  </si>
  <si>
    <t>26187994862</t>
  </si>
  <si>
    <t>3292 Premije osiguranja</t>
  </si>
  <si>
    <t>CROATIA OSIGURANJE D.D.</t>
  </si>
  <si>
    <t>AKORD D.O.O.</t>
  </si>
  <si>
    <t>GRAD ŽUPANJA</t>
  </si>
  <si>
    <t>65369700059</t>
  </si>
  <si>
    <t>TEHNOKOLOR ŽUPANJA D.O.O.</t>
  </si>
  <si>
    <t>PATRIČAR D.O.O. ŽUPANJA</t>
  </si>
  <si>
    <t>BLINK INFO D.O.O.</t>
  </si>
  <si>
    <t>56556235804</t>
  </si>
  <si>
    <t>ZA OŽUJAK 2024. GODINE</t>
  </si>
  <si>
    <t>OPTI PRINT ADRIA D.O.O.</t>
  </si>
  <si>
    <t>11469787133</t>
  </si>
  <si>
    <t>3235 Zakupnine i najamnine</t>
  </si>
  <si>
    <t>izvod 62</t>
  </si>
  <si>
    <t>rn iz 3 mjeseca</t>
  </si>
  <si>
    <t xml:space="preserve">UKUPNO ZA OŽUJAK 2024. </t>
  </si>
  <si>
    <t>REPROS D.O.O.</t>
  </si>
  <si>
    <t>46395136078</t>
  </si>
  <si>
    <t>Višnjevac</t>
  </si>
  <si>
    <t>CENTAR BOJA I FASADA D.O.O.</t>
  </si>
  <si>
    <t>07489243431</t>
  </si>
  <si>
    <t xml:space="preserve">TETRODA </t>
  </si>
  <si>
    <t>92488234821</t>
  </si>
  <si>
    <t>ZAVOD ZA INFORMATIKU OSIJEK</t>
  </si>
  <si>
    <t>4341354068</t>
  </si>
  <si>
    <t>Osijek</t>
  </si>
  <si>
    <t>PEVEX D.D.</t>
  </si>
  <si>
    <t>73660371074</t>
  </si>
  <si>
    <t>Sesvete</t>
  </si>
  <si>
    <t>BERAČ OBRT</t>
  </si>
  <si>
    <t>76929105933</t>
  </si>
  <si>
    <t>DUBROVNIK SUN D.O.O.</t>
  </si>
  <si>
    <t>60174672203</t>
  </si>
  <si>
    <t>Dubrovnik</t>
  </si>
  <si>
    <t>3213 Naknade za smještaj na službenom putu u zemlji</t>
  </si>
  <si>
    <t>MESSER CROATIA PLIN  D.O.O.</t>
  </si>
  <si>
    <t>32179081874</t>
  </si>
  <si>
    <t>Zaprešić</t>
  </si>
  <si>
    <t xml:space="preserve">3232 Ualuge tekućeg i investicijskog održavanja </t>
  </si>
  <si>
    <t>UHSR</t>
  </si>
  <si>
    <t>75780877581</t>
  </si>
  <si>
    <t>PRIVREDNA BANKA ZAGREB</t>
  </si>
  <si>
    <t>3431 Bankarske usluge i usluge platnog prometa</t>
  </si>
  <si>
    <t>Z-EL</t>
  </si>
  <si>
    <t>11374156664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</si>
</sst>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ont="1" applyFill="1" applyBorder="1"/>
    <xf numFmtId="4" fontId="1" fillId="3" borderId="1" xfId="0" applyNumberFormat="1" applyFont="1" applyFill="1" applyBorder="1" applyAlignment="1">
      <alignment horizontal="left"/>
    </xf>
    <xf numFmtId="0" fontId="6" fillId="3" borderId="0" xfId="0" applyFont="1" applyFill="1"/>
    <xf numFmtId="0" fontId="0" fillId="3" borderId="0" xfId="0" applyFont="1" applyFill="1"/>
    <xf numFmtId="4" fontId="7" fillId="3" borderId="0" xfId="0" applyNumberFormat="1" applyFont="1" applyFill="1" applyAlignment="1">
      <alignment horizontal="left"/>
    </xf>
    <xf numFmtId="0" fontId="3" fillId="2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0" borderId="1" xfId="0" applyFont="1" applyFill="1" applyBorder="1"/>
    <xf numFmtId="4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vertical="top"/>
    </xf>
    <xf numFmtId="0" fontId="0" fillId="0" borderId="1" xfId="0" applyFill="1" applyBorder="1"/>
    <xf numFmtId="0" fontId="1" fillId="0" borderId="0" xfId="0" applyFont="1" applyFill="1"/>
    <xf numFmtId="49" fontId="0" fillId="0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0" fillId="0" borderId="0" xfId="0" applyFill="1" applyBorder="1"/>
    <xf numFmtId="0" fontId="8" fillId="0" borderId="3" xfId="0" applyFont="1" applyFill="1" applyBorder="1" applyAlignment="1">
      <alignment vertical="top"/>
    </xf>
    <xf numFmtId="4" fontId="3" fillId="0" borderId="4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0" fillId="5" borderId="1" xfId="0" applyFont="1" applyFill="1" applyBorder="1"/>
    <xf numFmtId="49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4" fontId="3" fillId="5" borderId="1" xfId="0" applyNumberFormat="1" applyFont="1" applyFill="1" applyBorder="1" applyAlignment="1">
      <alignment horizontal="left"/>
    </xf>
    <xf numFmtId="0" fontId="0" fillId="5" borderId="0" xfId="0" applyFont="1" applyFill="1"/>
    <xf numFmtId="0" fontId="8" fillId="5" borderId="3" xfId="0" applyFont="1" applyFill="1" applyBorder="1" applyAlignment="1">
      <alignment vertical="top"/>
    </xf>
    <xf numFmtId="4" fontId="3" fillId="5" borderId="4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888919F6-4B58-4002-AD81-931384C85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L52"/>
  <sheetViews>
    <sheetView topLeftCell="A16" workbookViewId="0">
      <selection activeCell="A26" sqref="A26:XFD26"/>
    </sheetView>
  </sheetViews>
  <sheetFormatPr defaultColWidth="9.109375" defaultRowHeight="14.4" x14ac:dyDescent="0.3"/>
  <cols>
    <col min="1" max="1" width="9.109375" style="5"/>
    <col min="2" max="2" width="43.33203125" style="5" customWidth="1"/>
    <col min="3" max="3" width="12.109375" style="5" customWidth="1"/>
    <col min="4" max="4" width="16.88671875" style="5" customWidth="1"/>
    <col min="5" max="5" width="13.6640625" style="19" customWidth="1"/>
    <col min="6" max="6" width="55.6640625" style="2" customWidth="1"/>
    <col min="7" max="16384" width="9.109375" style="5"/>
  </cols>
  <sheetData>
    <row r="8" spans="2:6" x14ac:dyDescent="0.3">
      <c r="B8" s="4" t="s">
        <v>3</v>
      </c>
    </row>
    <row r="9" spans="2:6" x14ac:dyDescent="0.3">
      <c r="B9" s="4" t="s">
        <v>20</v>
      </c>
    </row>
    <row r="10" spans="2:6" x14ac:dyDescent="0.3">
      <c r="B10" s="6" t="s">
        <v>21</v>
      </c>
    </row>
    <row r="11" spans="2:6" x14ac:dyDescent="0.3">
      <c r="B11" s="6" t="s">
        <v>22</v>
      </c>
    </row>
    <row r="13" spans="2:6" x14ac:dyDescent="0.3">
      <c r="E13" s="20"/>
    </row>
    <row r="14" spans="2:6" x14ac:dyDescent="0.3">
      <c r="C14" s="49" t="s">
        <v>4</v>
      </c>
      <c r="D14" s="49"/>
      <c r="E14" s="49"/>
      <c r="F14" s="49"/>
    </row>
    <row r="15" spans="2:6" x14ac:dyDescent="0.3">
      <c r="D15" s="49" t="s">
        <v>69</v>
      </c>
      <c r="E15" s="49"/>
      <c r="F15" s="49"/>
    </row>
    <row r="16" spans="2:6" ht="23.25" customHeight="1" x14ac:dyDescent="0.3"/>
    <row r="17" spans="2:9" ht="43.2" x14ac:dyDescent="0.3">
      <c r="B17" s="1" t="s">
        <v>5</v>
      </c>
      <c r="C17" s="1" t="s">
        <v>0</v>
      </c>
      <c r="D17" s="1" t="s">
        <v>1</v>
      </c>
      <c r="E17" s="21" t="s">
        <v>2</v>
      </c>
      <c r="F17" s="7" t="s">
        <v>6</v>
      </c>
    </row>
    <row r="18" spans="2:9" s="40" customFormat="1" x14ac:dyDescent="0.3">
      <c r="B18" s="36" t="s">
        <v>23</v>
      </c>
      <c r="C18" s="37" t="s">
        <v>18</v>
      </c>
      <c r="D18" s="38" t="s">
        <v>8</v>
      </c>
      <c r="E18" s="39">
        <v>130.72999999999999</v>
      </c>
      <c r="F18" s="38" t="s">
        <v>24</v>
      </c>
      <c r="G18" s="40" t="s">
        <v>73</v>
      </c>
    </row>
    <row r="19" spans="2:9" s="40" customFormat="1" x14ac:dyDescent="0.3">
      <c r="B19" s="36" t="s">
        <v>70</v>
      </c>
      <c r="C19" s="37" t="s">
        <v>71</v>
      </c>
      <c r="D19" s="38" t="s">
        <v>7</v>
      </c>
      <c r="E19" s="39">
        <v>44.8</v>
      </c>
      <c r="F19" s="38" t="s">
        <v>72</v>
      </c>
      <c r="G19" s="40" t="s">
        <v>74</v>
      </c>
    </row>
    <row r="20" spans="2:9" s="40" customFormat="1" x14ac:dyDescent="0.3">
      <c r="B20" s="41" t="s">
        <v>39</v>
      </c>
      <c r="C20" s="37" t="s">
        <v>40</v>
      </c>
      <c r="D20" s="38" t="s">
        <v>41</v>
      </c>
      <c r="E20" s="42">
        <v>43.32</v>
      </c>
      <c r="F20" s="38" t="s">
        <v>14</v>
      </c>
    </row>
    <row r="21" spans="2:9" s="40" customFormat="1" x14ac:dyDescent="0.3">
      <c r="B21" s="36" t="s">
        <v>37</v>
      </c>
      <c r="C21" s="37" t="s">
        <v>38</v>
      </c>
      <c r="D21" s="38" t="s">
        <v>34</v>
      </c>
      <c r="E21" s="39">
        <v>52.3</v>
      </c>
      <c r="F21" s="38" t="s">
        <v>30</v>
      </c>
    </row>
    <row r="22" spans="2:9" s="24" customFormat="1" x14ac:dyDescent="0.3">
      <c r="B22" s="27" t="s">
        <v>25</v>
      </c>
      <c r="C22" s="17" t="s">
        <v>17</v>
      </c>
      <c r="D22" s="18" t="s">
        <v>7</v>
      </c>
      <c r="E22" s="26">
        <v>10.09</v>
      </c>
      <c r="F22" s="18" t="s">
        <v>26</v>
      </c>
    </row>
    <row r="23" spans="2:9" s="24" customFormat="1" x14ac:dyDescent="0.3">
      <c r="B23" s="27" t="s">
        <v>54</v>
      </c>
      <c r="C23" s="17" t="s">
        <v>55</v>
      </c>
      <c r="D23" s="18" t="s">
        <v>7</v>
      </c>
      <c r="E23" s="26">
        <v>96.11</v>
      </c>
      <c r="F23" s="18" t="s">
        <v>16</v>
      </c>
    </row>
    <row r="24" spans="2:9" s="24" customFormat="1" x14ac:dyDescent="0.3">
      <c r="B24" s="27" t="s">
        <v>52</v>
      </c>
      <c r="C24" s="17" t="s">
        <v>53</v>
      </c>
      <c r="D24" s="28" t="s">
        <v>29</v>
      </c>
      <c r="E24" s="26">
        <v>75.709999999999994</v>
      </c>
      <c r="F24" s="18" t="s">
        <v>16</v>
      </c>
    </row>
    <row r="25" spans="2:9" s="29" customFormat="1" ht="14.25" customHeight="1" x14ac:dyDescent="0.3">
      <c r="B25" s="28" t="s">
        <v>62</v>
      </c>
      <c r="C25" s="30" t="s">
        <v>50</v>
      </c>
      <c r="D25" s="28" t="s">
        <v>29</v>
      </c>
      <c r="E25" s="26">
        <v>22.2</v>
      </c>
      <c r="F25" s="18" t="s">
        <v>51</v>
      </c>
    </row>
    <row r="26" spans="2:9" s="24" customFormat="1" ht="13.2" customHeight="1" x14ac:dyDescent="0.3">
      <c r="B26" s="27" t="s">
        <v>63</v>
      </c>
      <c r="C26" s="17" t="s">
        <v>28</v>
      </c>
      <c r="D26" s="18" t="s">
        <v>29</v>
      </c>
      <c r="E26" s="26">
        <v>125.01</v>
      </c>
      <c r="F26" s="18" t="s">
        <v>30</v>
      </c>
    </row>
    <row r="27" spans="2:9" s="24" customFormat="1" ht="15" customHeight="1" x14ac:dyDescent="0.3">
      <c r="B27" s="27" t="s">
        <v>35</v>
      </c>
      <c r="C27" s="17" t="s">
        <v>36</v>
      </c>
      <c r="D27" s="18" t="s">
        <v>34</v>
      </c>
      <c r="E27" s="26">
        <v>130</v>
      </c>
      <c r="F27" s="18" t="s">
        <v>30</v>
      </c>
    </row>
    <row r="28" spans="2:9" s="24" customFormat="1" x14ac:dyDescent="0.3">
      <c r="B28" s="27" t="s">
        <v>35</v>
      </c>
      <c r="C28" s="17" t="s">
        <v>36</v>
      </c>
      <c r="D28" s="18" t="s">
        <v>34</v>
      </c>
      <c r="E28" s="26">
        <v>65.37</v>
      </c>
      <c r="F28" s="18" t="s">
        <v>30</v>
      </c>
    </row>
    <row r="29" spans="2:9" s="24" customFormat="1" x14ac:dyDescent="0.3">
      <c r="B29" s="25" t="s">
        <v>37</v>
      </c>
      <c r="C29" s="17" t="s">
        <v>38</v>
      </c>
      <c r="D29" s="18" t="s">
        <v>34</v>
      </c>
      <c r="E29" s="26">
        <v>55.58</v>
      </c>
      <c r="F29" s="18" t="s">
        <v>30</v>
      </c>
    </row>
    <row r="30" spans="2:9" s="29" customFormat="1" ht="13.5" customHeight="1" x14ac:dyDescent="0.3">
      <c r="B30" s="28" t="s">
        <v>48</v>
      </c>
      <c r="C30" s="30" t="s">
        <v>49</v>
      </c>
      <c r="D30" s="28" t="s">
        <v>7</v>
      </c>
      <c r="E30" s="26">
        <v>18.04</v>
      </c>
      <c r="F30" s="31" t="s">
        <v>14</v>
      </c>
      <c r="I30" s="28"/>
    </row>
    <row r="31" spans="2:9" s="29" customFormat="1" ht="13.5" customHeight="1" x14ac:dyDescent="0.3">
      <c r="B31" s="28" t="s">
        <v>56</v>
      </c>
      <c r="C31" s="30" t="s">
        <v>57</v>
      </c>
      <c r="D31" s="28" t="s">
        <v>58</v>
      </c>
      <c r="E31" s="26">
        <v>150</v>
      </c>
      <c r="F31" s="18" t="s">
        <v>16</v>
      </c>
      <c r="I31" s="32"/>
    </row>
    <row r="32" spans="2:9" s="24" customFormat="1" x14ac:dyDescent="0.3">
      <c r="B32" s="25" t="s">
        <v>9</v>
      </c>
      <c r="C32" s="17">
        <v>85821130368</v>
      </c>
      <c r="D32" s="18" t="s">
        <v>7</v>
      </c>
      <c r="E32" s="26">
        <v>1.66</v>
      </c>
      <c r="F32" s="18" t="s">
        <v>15</v>
      </c>
    </row>
    <row r="33" spans="2:12" s="24" customFormat="1" x14ac:dyDescent="0.3">
      <c r="B33" s="33" t="s">
        <v>39</v>
      </c>
      <c r="C33" s="17" t="s">
        <v>40</v>
      </c>
      <c r="D33" s="18" t="s">
        <v>41</v>
      </c>
      <c r="E33" s="34">
        <v>44.99</v>
      </c>
      <c r="F33" s="18" t="s">
        <v>14</v>
      </c>
    </row>
    <row r="34" spans="2:12" s="29" customFormat="1" x14ac:dyDescent="0.3">
      <c r="B34" s="28" t="s">
        <v>61</v>
      </c>
      <c r="C34" s="30" t="s">
        <v>59</v>
      </c>
      <c r="D34" s="28" t="s">
        <v>7</v>
      </c>
      <c r="E34" s="26">
        <f>126.99+66.21+103.76</f>
        <v>296.95999999999998</v>
      </c>
      <c r="F34" s="28" t="s">
        <v>60</v>
      </c>
    </row>
    <row r="35" spans="2:12" s="29" customFormat="1" x14ac:dyDescent="0.3">
      <c r="B35" s="28" t="s">
        <v>65</v>
      </c>
      <c r="C35" s="30" t="s">
        <v>64</v>
      </c>
      <c r="D35" s="28" t="s">
        <v>29</v>
      </c>
      <c r="E35" s="26">
        <v>2.84</v>
      </c>
      <c r="F35" s="28" t="s">
        <v>51</v>
      </c>
    </row>
    <row r="36" spans="2:12" s="24" customFormat="1" x14ac:dyDescent="0.3">
      <c r="B36" s="33" t="s">
        <v>66</v>
      </c>
      <c r="C36" s="17" t="s">
        <v>42</v>
      </c>
      <c r="D36" s="28" t="s">
        <v>29</v>
      </c>
      <c r="E36" s="34">
        <v>35.94</v>
      </c>
      <c r="F36" s="18" t="s">
        <v>16</v>
      </c>
    </row>
    <row r="37" spans="2:12" s="24" customFormat="1" x14ac:dyDescent="0.3">
      <c r="B37" s="33" t="s">
        <v>67</v>
      </c>
      <c r="C37" s="17" t="s">
        <v>68</v>
      </c>
      <c r="D37" s="18" t="s">
        <v>27</v>
      </c>
      <c r="E37" s="34">
        <v>240</v>
      </c>
      <c r="F37" s="18" t="s">
        <v>15</v>
      </c>
    </row>
    <row r="38" spans="2:12" x14ac:dyDescent="0.3">
      <c r="B38" s="10" t="s">
        <v>10</v>
      </c>
      <c r="C38" s="11"/>
      <c r="D38" s="11"/>
      <c r="E38" s="12">
        <f>E18+E22+E23+E24+E25+E26+E27+E28+E29+E30+E31+E32+E33+E34+E35+E36+E37</f>
        <v>1501.2299999999998</v>
      </c>
      <c r="F38" s="35"/>
    </row>
    <row r="39" spans="2:12" x14ac:dyDescent="0.3">
      <c r="B39" s="43"/>
      <c r="C39" s="44"/>
      <c r="D39" s="45"/>
      <c r="E39" s="22">
        <v>44768.31</v>
      </c>
      <c r="F39" s="8" t="s">
        <v>32</v>
      </c>
      <c r="G39" s="9"/>
      <c r="H39" s="9"/>
      <c r="I39" s="9"/>
      <c r="J39" s="9"/>
      <c r="K39" s="9"/>
      <c r="L39" s="9"/>
    </row>
    <row r="40" spans="2:12" x14ac:dyDescent="0.3">
      <c r="B40" s="46"/>
      <c r="C40" s="47"/>
      <c r="D40" s="48"/>
      <c r="E40" s="22">
        <v>7386.77</v>
      </c>
      <c r="F40" s="3" t="s">
        <v>12</v>
      </c>
    </row>
    <row r="41" spans="2:12" x14ac:dyDescent="0.3">
      <c r="B41" s="46"/>
      <c r="C41" s="47"/>
      <c r="D41" s="48"/>
      <c r="E41" s="22">
        <v>53.09</v>
      </c>
      <c r="F41" s="2" t="s">
        <v>33</v>
      </c>
    </row>
    <row r="42" spans="2:12" x14ac:dyDescent="0.3">
      <c r="B42" s="46"/>
      <c r="C42" s="47"/>
      <c r="D42" s="48"/>
      <c r="E42" s="22">
        <v>58</v>
      </c>
      <c r="F42" s="3" t="s">
        <v>43</v>
      </c>
    </row>
    <row r="43" spans="2:12" x14ac:dyDescent="0.3">
      <c r="B43" s="46"/>
      <c r="C43" s="47"/>
      <c r="D43" s="48"/>
      <c r="E43" s="23">
        <v>607.13</v>
      </c>
      <c r="F43" s="16" t="s">
        <v>13</v>
      </c>
    </row>
    <row r="44" spans="2:12" x14ac:dyDescent="0.3">
      <c r="B44" s="46"/>
      <c r="C44" s="47"/>
      <c r="D44" s="48"/>
      <c r="E44" s="23">
        <v>1753.74</v>
      </c>
      <c r="F44" s="16" t="s">
        <v>31</v>
      </c>
    </row>
    <row r="46" spans="2:12" x14ac:dyDescent="0.3">
      <c r="B46" s="10" t="s">
        <v>11</v>
      </c>
      <c r="C46" s="11"/>
      <c r="D46" s="11"/>
      <c r="E46" s="12">
        <f>SUM(E39:E44)</f>
        <v>54627.039999999994</v>
      </c>
    </row>
    <row r="48" spans="2:12" ht="15.6" x14ac:dyDescent="0.3">
      <c r="B48" s="13" t="s">
        <v>19</v>
      </c>
      <c r="C48" s="14"/>
      <c r="D48" s="14"/>
      <c r="E48" s="15">
        <f>E38+E46</f>
        <v>56128.27</v>
      </c>
    </row>
    <row r="51" spans="2:6" x14ac:dyDescent="0.3">
      <c r="B51" s="5" t="s">
        <v>44</v>
      </c>
      <c r="F51" s="2" t="s">
        <v>46</v>
      </c>
    </row>
    <row r="52" spans="2:6" x14ac:dyDescent="0.3">
      <c r="B52" s="5" t="s">
        <v>45</v>
      </c>
      <c r="F52" s="2" t="s">
        <v>47</v>
      </c>
    </row>
  </sheetData>
  <mergeCells count="3">
    <mergeCell ref="B39:D44"/>
    <mergeCell ref="C14:F14"/>
    <mergeCell ref="D15:F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E07-D1E7-43C5-9BC3-DF2055D0D08A}">
  <dimension ref="B8:L52"/>
  <sheetViews>
    <sheetView tabSelected="1" workbookViewId="0">
      <selection activeCell="H32" sqref="H32"/>
    </sheetView>
  </sheetViews>
  <sheetFormatPr defaultColWidth="9.109375" defaultRowHeight="14.4" x14ac:dyDescent="0.3"/>
  <cols>
    <col min="1" max="1" width="9.109375" style="5"/>
    <col min="2" max="2" width="43.33203125" style="5" customWidth="1"/>
    <col min="3" max="3" width="12.109375" style="5" customWidth="1"/>
    <col min="4" max="4" width="16.88671875" style="5" customWidth="1"/>
    <col min="5" max="5" width="13.6640625" style="19" customWidth="1"/>
    <col min="6" max="6" width="55.6640625" style="2" customWidth="1"/>
    <col min="7" max="16384" width="9.109375" style="5"/>
  </cols>
  <sheetData>
    <row r="8" spans="2:6" x14ac:dyDescent="0.3">
      <c r="B8" s="4" t="s">
        <v>3</v>
      </c>
    </row>
    <row r="9" spans="2:6" x14ac:dyDescent="0.3">
      <c r="B9" s="4" t="s">
        <v>20</v>
      </c>
    </row>
    <row r="10" spans="2:6" x14ac:dyDescent="0.3">
      <c r="B10" s="6" t="s">
        <v>21</v>
      </c>
    </row>
    <row r="11" spans="2:6" x14ac:dyDescent="0.3">
      <c r="B11" s="6" t="s">
        <v>22</v>
      </c>
    </row>
    <row r="13" spans="2:6" x14ac:dyDescent="0.3">
      <c r="E13" s="20"/>
    </row>
    <row r="14" spans="2:6" x14ac:dyDescent="0.3">
      <c r="C14" s="49" t="s">
        <v>4</v>
      </c>
      <c r="D14" s="49"/>
      <c r="E14" s="49"/>
      <c r="F14" s="49"/>
    </row>
    <row r="15" spans="2:6" x14ac:dyDescent="0.3">
      <c r="D15" s="49" t="s">
        <v>69</v>
      </c>
      <c r="E15" s="49"/>
      <c r="F15" s="49"/>
    </row>
    <row r="16" spans="2:6" ht="23.25" customHeight="1" x14ac:dyDescent="0.3"/>
    <row r="17" spans="2:9" ht="43.2" x14ac:dyDescent="0.3">
      <c r="B17" s="1" t="s">
        <v>5</v>
      </c>
      <c r="C17" s="1" t="s">
        <v>0</v>
      </c>
      <c r="D17" s="1" t="s">
        <v>1</v>
      </c>
      <c r="E17" s="21" t="s">
        <v>2</v>
      </c>
      <c r="F17" s="7" t="s">
        <v>6</v>
      </c>
    </row>
    <row r="18" spans="2:9" s="24" customFormat="1" x14ac:dyDescent="0.3">
      <c r="B18" s="25" t="s">
        <v>23</v>
      </c>
      <c r="C18" s="17" t="s">
        <v>18</v>
      </c>
      <c r="D18" s="18" t="s">
        <v>8</v>
      </c>
      <c r="E18" s="26">
        <v>130.72999999999999</v>
      </c>
      <c r="F18" s="18" t="s">
        <v>24</v>
      </c>
    </row>
    <row r="19" spans="2:9" s="24" customFormat="1" x14ac:dyDescent="0.3">
      <c r="B19" s="25" t="s">
        <v>70</v>
      </c>
      <c r="C19" s="17" t="s">
        <v>71</v>
      </c>
      <c r="D19" s="18" t="s">
        <v>7</v>
      </c>
      <c r="E19" s="26">
        <v>44.8</v>
      </c>
      <c r="F19" s="18" t="s">
        <v>72</v>
      </c>
    </row>
    <row r="20" spans="2:9" s="24" customFormat="1" x14ac:dyDescent="0.3">
      <c r="B20" s="33" t="s">
        <v>39</v>
      </c>
      <c r="C20" s="17" t="s">
        <v>40</v>
      </c>
      <c r="D20" s="18" t="s">
        <v>41</v>
      </c>
      <c r="E20" s="34">
        <v>43.32</v>
      </c>
      <c r="F20" s="18" t="s">
        <v>14</v>
      </c>
    </row>
    <row r="21" spans="2:9" s="24" customFormat="1" x14ac:dyDescent="0.3">
      <c r="B21" s="25" t="s">
        <v>37</v>
      </c>
      <c r="C21" s="17" t="s">
        <v>38</v>
      </c>
      <c r="D21" s="18" t="s">
        <v>34</v>
      </c>
      <c r="E21" s="26">
        <v>52.3</v>
      </c>
      <c r="F21" s="18" t="s">
        <v>30</v>
      </c>
    </row>
    <row r="22" spans="2:9" s="29" customFormat="1" ht="13.5" customHeight="1" x14ac:dyDescent="0.3">
      <c r="B22" s="28" t="s">
        <v>48</v>
      </c>
      <c r="C22" s="30" t="s">
        <v>49</v>
      </c>
      <c r="D22" s="28" t="s">
        <v>7</v>
      </c>
      <c r="E22" s="26">
        <v>22.06</v>
      </c>
      <c r="F22" s="31" t="s">
        <v>14</v>
      </c>
      <c r="I22" s="28"/>
    </row>
    <row r="23" spans="2:9" s="24" customFormat="1" x14ac:dyDescent="0.3">
      <c r="B23" s="27" t="s">
        <v>76</v>
      </c>
      <c r="C23" s="17" t="s">
        <v>77</v>
      </c>
      <c r="D23" s="18" t="s">
        <v>78</v>
      </c>
      <c r="E23" s="26">
        <v>84.43</v>
      </c>
      <c r="F23" s="18" t="s">
        <v>16</v>
      </c>
    </row>
    <row r="24" spans="2:9" s="24" customFormat="1" x14ac:dyDescent="0.3">
      <c r="B24" s="25" t="s">
        <v>9</v>
      </c>
      <c r="C24" s="17">
        <v>85821130368</v>
      </c>
      <c r="D24" s="18" t="s">
        <v>7</v>
      </c>
      <c r="E24" s="26">
        <v>1.66</v>
      </c>
      <c r="F24" s="18" t="s">
        <v>15</v>
      </c>
    </row>
    <row r="25" spans="2:9" s="24" customFormat="1" x14ac:dyDescent="0.3">
      <c r="B25" s="27" t="s">
        <v>35</v>
      </c>
      <c r="C25" s="17" t="s">
        <v>36</v>
      </c>
      <c r="D25" s="18" t="s">
        <v>34</v>
      </c>
      <c r="E25" s="26">
        <v>80.06</v>
      </c>
      <c r="F25" s="18" t="s">
        <v>30</v>
      </c>
    </row>
    <row r="26" spans="2:9" s="24" customFormat="1" x14ac:dyDescent="0.3">
      <c r="B26" s="27" t="s">
        <v>79</v>
      </c>
      <c r="C26" s="17" t="s">
        <v>80</v>
      </c>
      <c r="D26" s="18" t="s">
        <v>34</v>
      </c>
      <c r="E26" s="26">
        <v>7.19</v>
      </c>
      <c r="F26" s="18" t="s">
        <v>51</v>
      </c>
    </row>
    <row r="27" spans="2:9" s="24" customFormat="1" x14ac:dyDescent="0.3">
      <c r="B27" s="27" t="s">
        <v>81</v>
      </c>
      <c r="C27" s="17" t="s">
        <v>82</v>
      </c>
      <c r="D27" s="18" t="s">
        <v>34</v>
      </c>
      <c r="E27" s="26">
        <v>64.63</v>
      </c>
      <c r="F27" s="18" t="s">
        <v>16</v>
      </c>
    </row>
    <row r="28" spans="2:9" s="24" customFormat="1" ht="13.2" customHeight="1" x14ac:dyDescent="0.3">
      <c r="B28" s="27" t="s">
        <v>63</v>
      </c>
      <c r="C28" s="17" t="s">
        <v>28</v>
      </c>
      <c r="D28" s="18" t="s">
        <v>29</v>
      </c>
      <c r="E28" s="26">
        <v>125.01</v>
      </c>
      <c r="F28" s="18" t="s">
        <v>30</v>
      </c>
    </row>
    <row r="29" spans="2:9" s="24" customFormat="1" x14ac:dyDescent="0.3">
      <c r="B29" s="25" t="s">
        <v>83</v>
      </c>
      <c r="C29" s="17" t="s">
        <v>84</v>
      </c>
      <c r="D29" s="18" t="s">
        <v>85</v>
      </c>
      <c r="E29" s="26">
        <v>162.5</v>
      </c>
      <c r="F29" s="18" t="s">
        <v>15</v>
      </c>
    </row>
    <row r="30" spans="2:9" s="29" customFormat="1" ht="13.5" customHeight="1" x14ac:dyDescent="0.3">
      <c r="B30" s="28" t="s">
        <v>86</v>
      </c>
      <c r="C30" s="30" t="s">
        <v>87</v>
      </c>
      <c r="D30" s="28" t="s">
        <v>88</v>
      </c>
      <c r="E30" s="26">
        <f>83.52+78.06</f>
        <v>161.57999999999998</v>
      </c>
      <c r="F30" s="18" t="s">
        <v>51</v>
      </c>
      <c r="I30" s="28"/>
    </row>
    <row r="31" spans="2:9" s="29" customFormat="1" ht="13.5" customHeight="1" x14ac:dyDescent="0.3">
      <c r="B31" s="28" t="s">
        <v>89</v>
      </c>
      <c r="C31" s="30" t="s">
        <v>90</v>
      </c>
      <c r="D31" s="28" t="s">
        <v>34</v>
      </c>
      <c r="E31" s="26">
        <v>18.45</v>
      </c>
      <c r="F31" s="18" t="s">
        <v>51</v>
      </c>
      <c r="I31" s="32"/>
    </row>
    <row r="32" spans="2:9" s="24" customFormat="1" x14ac:dyDescent="0.3">
      <c r="B32" s="25" t="s">
        <v>91</v>
      </c>
      <c r="C32" s="17" t="s">
        <v>92</v>
      </c>
      <c r="D32" s="18" t="s">
        <v>93</v>
      </c>
      <c r="E32" s="26">
        <v>334.5</v>
      </c>
      <c r="F32" s="18" t="s">
        <v>94</v>
      </c>
    </row>
    <row r="33" spans="2:12" s="24" customFormat="1" x14ac:dyDescent="0.3">
      <c r="B33" s="33" t="s">
        <v>95</v>
      </c>
      <c r="C33" s="17" t="s">
        <v>96</v>
      </c>
      <c r="D33" s="18" t="s">
        <v>97</v>
      </c>
      <c r="E33" s="34">
        <v>54.23</v>
      </c>
      <c r="F33" s="18" t="s">
        <v>98</v>
      </c>
    </row>
    <row r="34" spans="2:12" s="29" customFormat="1" x14ac:dyDescent="0.3">
      <c r="B34" s="28" t="s">
        <v>99</v>
      </c>
      <c r="C34" s="30" t="s">
        <v>100</v>
      </c>
      <c r="D34" s="28" t="s">
        <v>7</v>
      </c>
      <c r="E34" s="26">
        <v>50</v>
      </c>
      <c r="F34" s="18" t="s">
        <v>94</v>
      </c>
    </row>
    <row r="35" spans="2:12" s="29" customFormat="1" x14ac:dyDescent="0.3">
      <c r="B35" s="28" t="s">
        <v>101</v>
      </c>
      <c r="C35" s="30" t="s">
        <v>17</v>
      </c>
      <c r="D35" s="28" t="s">
        <v>7</v>
      </c>
      <c r="E35" s="26">
        <v>33.450000000000003</v>
      </c>
      <c r="F35" s="28" t="s">
        <v>102</v>
      </c>
    </row>
    <row r="36" spans="2:12" s="24" customFormat="1" x14ac:dyDescent="0.3">
      <c r="B36" s="33" t="s">
        <v>103</v>
      </c>
      <c r="C36" s="17" t="s">
        <v>104</v>
      </c>
      <c r="D36" s="28" t="s">
        <v>88</v>
      </c>
      <c r="E36" s="34">
        <v>140.09</v>
      </c>
      <c r="F36" s="18" t="s">
        <v>51</v>
      </c>
    </row>
    <row r="37" spans="2:12" s="24" customFormat="1" x14ac:dyDescent="0.3">
      <c r="B37" s="33"/>
      <c r="C37" s="17"/>
      <c r="D37" s="18"/>
      <c r="E37" s="34"/>
      <c r="F37" s="18"/>
    </row>
    <row r="38" spans="2:12" x14ac:dyDescent="0.3">
      <c r="B38" s="10" t="s">
        <v>10</v>
      </c>
      <c r="C38" s="11"/>
      <c r="D38" s="11"/>
      <c r="E38" s="12">
        <f>SUM(E18:E37)</f>
        <v>1610.99</v>
      </c>
      <c r="F38" s="35"/>
    </row>
    <row r="39" spans="2:12" x14ac:dyDescent="0.3">
      <c r="B39" s="43"/>
      <c r="C39" s="44"/>
      <c r="D39" s="45"/>
      <c r="E39" s="22">
        <v>45998.01</v>
      </c>
      <c r="F39" s="8" t="s">
        <v>32</v>
      </c>
      <c r="G39" s="9"/>
      <c r="H39" s="9"/>
      <c r="I39" s="9"/>
      <c r="J39" s="9"/>
      <c r="K39" s="9"/>
      <c r="L39" s="9"/>
    </row>
    <row r="40" spans="2:12" x14ac:dyDescent="0.3">
      <c r="B40" s="46"/>
      <c r="C40" s="47"/>
      <c r="D40" s="48"/>
      <c r="E40" s="22">
        <v>7589.67</v>
      </c>
      <c r="F40" s="3" t="s">
        <v>12</v>
      </c>
    </row>
    <row r="41" spans="2:12" x14ac:dyDescent="0.3">
      <c r="B41" s="46"/>
      <c r="C41" s="47"/>
      <c r="D41" s="48"/>
      <c r="E41" s="22">
        <v>53.09</v>
      </c>
      <c r="F41" s="2" t="s">
        <v>33</v>
      </c>
    </row>
    <row r="42" spans="2:12" x14ac:dyDescent="0.3">
      <c r="B42" s="46"/>
      <c r="C42" s="47"/>
      <c r="D42" s="48"/>
      <c r="E42" s="22">
        <v>309.92</v>
      </c>
      <c r="F42" s="3" t="s">
        <v>43</v>
      </c>
    </row>
    <row r="43" spans="2:12" x14ac:dyDescent="0.3">
      <c r="B43" s="46"/>
      <c r="C43" s="47"/>
      <c r="D43" s="48"/>
      <c r="E43" s="23">
        <v>2800</v>
      </c>
      <c r="F43" s="16" t="s">
        <v>13</v>
      </c>
    </row>
    <row r="44" spans="2:12" x14ac:dyDescent="0.3">
      <c r="B44" s="46"/>
      <c r="C44" s="47"/>
      <c r="D44" s="48"/>
      <c r="E44" s="23">
        <v>1845.82</v>
      </c>
      <c r="F44" s="16" t="s">
        <v>31</v>
      </c>
    </row>
    <row r="46" spans="2:12" x14ac:dyDescent="0.3">
      <c r="B46" s="10" t="s">
        <v>11</v>
      </c>
      <c r="C46" s="11"/>
      <c r="D46" s="11"/>
      <c r="E46" s="12">
        <f>SUM(E39:E44)</f>
        <v>58596.509999999995</v>
      </c>
    </row>
    <row r="48" spans="2:12" ht="15.6" x14ac:dyDescent="0.3">
      <c r="B48" s="13" t="s">
        <v>75</v>
      </c>
      <c r="C48" s="14"/>
      <c r="D48" s="14"/>
      <c r="E48" s="15">
        <f>E38+E46</f>
        <v>60207.499999999993</v>
      </c>
    </row>
    <row r="51" spans="2:6" x14ac:dyDescent="0.3">
      <c r="B51" s="5" t="s">
        <v>44</v>
      </c>
      <c r="F51" s="2" t="s">
        <v>46</v>
      </c>
    </row>
    <row r="52" spans="2:6" x14ac:dyDescent="0.3">
      <c r="B52" s="5" t="s">
        <v>45</v>
      </c>
      <c r="F52" s="2" t="s">
        <v>47</v>
      </c>
    </row>
  </sheetData>
  <mergeCells count="3">
    <mergeCell ref="C14:F14"/>
    <mergeCell ref="D15:F15"/>
    <mergeCell ref="B39:D44"/>
  </mergeCells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Korisnik</cp:lastModifiedBy>
  <dcterms:created xsi:type="dcterms:W3CDTF">2024-02-15T15:19:29Z</dcterms:created>
  <dcterms:modified xsi:type="dcterms:W3CDTF">2024-04-18T06:15:13Z</dcterms:modified>
</cp:coreProperties>
</file>